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retailtenants-my.sharepoint.com/personal/lisa_nrta_org/Documents/Documents/Downloads/"/>
    </mc:Choice>
  </mc:AlternateContent>
  <xr:revisionPtr revIDLastSave="1" documentId="8_{55C99022-6785-AB47-84F7-B3F6AE291C8E}" xr6:coauthVersionLast="47" xr6:coauthVersionMax="47" xr10:uidLastSave="{F3BA59C7-5076-4ED5-A6C1-9DC95F6EE03B}"/>
  <bookViews>
    <workbookView xWindow="-120" yWindow="-120" windowWidth="29040" windowHeight="15720" xr2:uid="{00000000-000D-0000-FFFF-FFFF00000000}"/>
  </bookViews>
  <sheets>
    <sheet name="NRTA Conference ROI Calculator" sheetId="1" r:id="rId1"/>
  </sheets>
  <definedNames>
    <definedName name="_xlnm.Print_Area" localSheetId="0">'NRTA Conference ROI Calculator'!$A$9:$F$23</definedName>
    <definedName name="_xlnm.Print_Titles" localSheetId="0">'NRTA Conference ROI Calculator'!$1:$2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 l="1"/>
  <c r="F11" i="1"/>
  <c r="F13" i="1" s="1"/>
  <c r="F15" i="1" s="1"/>
  <c r="F19" i="1" s="1"/>
  <c r="F22" i="1" s="1"/>
  <c r="B22" i="1"/>
  <c r="F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Theresa</author>
  </authors>
  <commentList>
    <comment ref="E11" authorId="0" shapeId="0" xr:uid="{00000000-0006-0000-0000-000001000000}">
      <text>
        <r>
          <rPr>
            <b/>
            <sz val="9"/>
            <color rgb="FF000000"/>
            <rFont val="Tahoma"/>
            <family val="2"/>
          </rPr>
          <t xml:space="preserve">Annual Unburdened Labor cost for the conference attendees
</t>
        </r>
        <r>
          <rPr>
            <sz val="9"/>
            <color rgb="FF000000"/>
            <rFont val="Tahoma"/>
            <family val="2"/>
          </rPr>
          <t xml:space="preserve">
</t>
        </r>
      </text>
    </comment>
    <comment ref="E12" authorId="0" shapeId="0" xr:uid="{00000000-0006-0000-0000-000002000000}">
      <text>
        <r>
          <rPr>
            <b/>
            <sz val="9"/>
            <color indexed="81"/>
            <rFont val="Tahoma"/>
            <family val="2"/>
          </rPr>
          <t>Provided by Corporate Controller.  35% as default in the absence of a precise figure.</t>
        </r>
        <r>
          <rPr>
            <sz val="9"/>
            <color indexed="81"/>
            <rFont val="Tahoma"/>
            <family val="2"/>
          </rPr>
          <t xml:space="preserve">
</t>
        </r>
      </text>
    </comment>
    <comment ref="E13" authorId="0" shapeId="0" xr:uid="{00000000-0006-0000-0000-000003000000}">
      <text>
        <r>
          <rPr>
            <b/>
            <sz val="9"/>
            <color indexed="81"/>
            <rFont val="Tahoma"/>
            <family val="2"/>
          </rPr>
          <t xml:space="preserve">Burdened Annual Labor-calculated
</t>
        </r>
      </text>
    </comment>
    <comment ref="E15" authorId="0" shapeId="0" xr:uid="{00000000-0006-0000-0000-000004000000}">
      <text>
        <r>
          <rPr>
            <b/>
            <sz val="9"/>
            <color indexed="81"/>
            <rFont val="Tahoma"/>
            <family val="2"/>
          </rPr>
          <t>Assumes 8 hour work day</t>
        </r>
        <r>
          <rPr>
            <sz val="9"/>
            <color indexed="81"/>
            <rFont val="Tahoma"/>
            <family val="2"/>
          </rPr>
          <t xml:space="preserve">
</t>
        </r>
      </text>
    </comment>
  </commentList>
</comments>
</file>

<file path=xl/sharedStrings.xml><?xml version="1.0" encoding="utf-8"?>
<sst xmlns="http://schemas.openxmlformats.org/spreadsheetml/2006/main" count="21" uniqueCount="21">
  <si>
    <t>Cost Details</t>
  </si>
  <si>
    <t>COMMENTS</t>
  </si>
  <si>
    <t>Insurance recoveries - XYZ landlord - 12 locations</t>
  </si>
  <si>
    <t>Removal of management fees-3 locations</t>
  </si>
  <si>
    <t>Costs</t>
  </si>
  <si>
    <t>Value</t>
  </si>
  <si>
    <t>NRTA legal class shared information regarding a class action suit with respect to a landlord's attempt to mark up insurance charges above and beyond reasonable and customary practices.  Lease administration reviewed all locations with landlord and achieved both a recovery of prior years and cost avoidance through the remaining terms of 12 leases.  Cost avoidance was discounted using the WACC (weighted average cost of capital) as provided by the corporate controller.</t>
  </si>
  <si>
    <t>Subtotal Value Received</t>
  </si>
  <si>
    <t>ROI for NRTA Conference attendance</t>
  </si>
  <si>
    <t># work days committed to Annual NRTA Conference</t>
  </si>
  <si>
    <t xml:space="preserve"> Annual labor for all conference attendees</t>
  </si>
  <si>
    <t>Labor overhead %</t>
  </si>
  <si>
    <t>Annual labor + overhead</t>
  </si>
  <si>
    <t>Total labor cost of attending conference</t>
  </si>
  <si>
    <r>
      <rPr>
        <b/>
        <i/>
        <sz val="14"/>
        <color theme="4"/>
        <rFont val="Calibri"/>
        <family val="2"/>
        <scheme val="minor"/>
      </rPr>
      <t>The objective of the ROI calculator is to provide a method of quantification for value derived from the NRTA annual conference with the following purposes:
     1.  Visibility and advancement of the NRTA members within their organization
     2.  Support for future NRTA conference attendance</t>
    </r>
    <r>
      <rPr>
        <b/>
        <sz val="14"/>
        <color theme="4"/>
        <rFont val="Calibri"/>
        <family val="2"/>
        <scheme val="minor"/>
      </rPr>
      <t xml:space="preserve">
For each type of quantifiable value, enter the information into the ROI calculator.  
     *A conservative approach should be adhered to at all times to ensure the value presented is not diluted or discounted by the audience.  
     *Add cost avoidance along with the recovered amount when the cost avoidance is known and discernable.
     *In the comments section, include a brief explanation of the event including support for the value gained from attendance at the NRTA conference.  </t>
    </r>
  </si>
  <si>
    <t>NRTA Expenses (membership, conference fees, travel, food, etc)</t>
  </si>
  <si>
    <t>Labor cost per day for all conference attendees</t>
  </si>
  <si>
    <t>Subtotal Costs Incurred</t>
  </si>
  <si>
    <t>NRTA Conference Value Received</t>
  </si>
  <si>
    <t>NRTA legal case study class introduced the Brookstone v. Pyramid case study in which the appellate courts overturned the lower courts decision, which resulted in the removal of management fees if they are not specifically stated under the lease, regardless of the application of management fees.</t>
  </si>
  <si>
    <t xml:space="preserve"> NRTA Annual Conference
 RETURN ON INVESTMENT (ROI)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</si>
</sst>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0" x14ac:knownFonts="1">
    <font>
      <sz val="11"/>
      <color theme="1"/>
      <name val="Calibri"/>
      <family val="2"/>
      <scheme val="minor"/>
    </font>
    <font>
      <sz val="11"/>
      <color theme="1" tint="0.34998626667073579"/>
      <name val="Calibri"/>
      <family val="2"/>
      <scheme val="minor"/>
    </font>
    <font>
      <sz val="11"/>
      <color theme="1"/>
      <name val="Calibri"/>
      <family val="2"/>
      <scheme val="minor"/>
    </font>
    <font>
      <sz val="11"/>
      <color theme="4" tint="-0.249977111117893"/>
      <name val="Calibri"/>
      <family val="2"/>
      <scheme val="minor"/>
    </font>
    <font>
      <sz val="14"/>
      <color theme="0"/>
      <name val="Calibri"/>
      <family val="2"/>
      <scheme val="minor"/>
    </font>
    <font>
      <sz val="12"/>
      <color theme="4" tint="-0.249977111117893"/>
      <name val="Calibri"/>
      <family val="2"/>
      <scheme val="minor"/>
    </font>
    <font>
      <sz val="14"/>
      <color theme="4" tint="-0.249977111117893"/>
      <name val="Calibri"/>
      <family val="2"/>
      <scheme val="minor"/>
    </font>
    <font>
      <b/>
      <sz val="12"/>
      <color theme="4" tint="-0.249977111117893"/>
      <name val="Calibri"/>
      <family val="2"/>
      <scheme val="minor"/>
    </font>
    <font>
      <sz val="12"/>
      <color theme="1"/>
      <name val="Calibri"/>
      <family val="2"/>
      <scheme val="minor"/>
    </font>
    <font>
      <b/>
      <sz val="14"/>
      <color theme="4" tint="-0.249977111117893"/>
      <name val="Calibri"/>
      <family val="2"/>
      <scheme val="minor"/>
    </font>
    <font>
      <b/>
      <sz val="18"/>
      <color theme="0"/>
      <name val="Calibri"/>
      <family val="2"/>
      <scheme val="minor"/>
    </font>
    <font>
      <b/>
      <sz val="14"/>
      <color theme="1"/>
      <name val="Calibri"/>
      <family val="2"/>
      <scheme val="minor"/>
    </font>
    <font>
      <sz val="14"/>
      <color theme="1"/>
      <name val="Calibri"/>
      <family val="2"/>
      <scheme val="minor"/>
    </font>
    <font>
      <sz val="9"/>
      <color indexed="81"/>
      <name val="Tahoma"/>
      <family val="2"/>
    </font>
    <font>
      <b/>
      <sz val="9"/>
      <color indexed="81"/>
      <name val="Tahoma"/>
      <family val="2"/>
    </font>
    <font>
      <b/>
      <sz val="14"/>
      <color theme="4"/>
      <name val="Calibri"/>
      <family val="2"/>
      <scheme val="minor"/>
    </font>
    <font>
      <b/>
      <sz val="12"/>
      <color theme="4"/>
      <name val="Calibri"/>
      <family val="2"/>
      <scheme val="minor"/>
    </font>
    <font>
      <b/>
      <i/>
      <sz val="14"/>
      <color theme="4"/>
      <name val="Calibri"/>
      <family val="2"/>
      <scheme val="minor"/>
    </font>
    <font>
      <b/>
      <sz val="9"/>
      <color rgb="FF000000"/>
      <name val="Tahoma"/>
      <family val="2"/>
    </font>
    <font>
      <sz val="9"/>
      <color rgb="FF000000"/>
      <name val="Tahoma"/>
      <family val="2"/>
    </font>
  </fonts>
  <fills count="6">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9"/>
        <bgColor indexed="64"/>
      </patternFill>
    </fill>
  </fills>
  <borders count="19">
    <border>
      <left/>
      <right/>
      <top/>
      <bottom/>
      <diagonal/>
    </border>
    <border>
      <left style="thick">
        <color theme="0"/>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5">
    <xf numFmtId="0" fontId="0" fillId="0" borderId="0"/>
    <xf numFmtId="0" fontId="1" fillId="0" borderId="1">
      <alignment horizontal="left" wrapText="1" indent="1"/>
    </xf>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38">
    <xf numFmtId="0" fontId="0" fillId="0" borderId="0" xfId="0"/>
    <xf numFmtId="0" fontId="0" fillId="0" borderId="0" xfId="0" applyAlignment="1">
      <alignment horizontal="center"/>
    </xf>
    <xf numFmtId="164" fontId="3" fillId="0" borderId="0" xfId="2" applyNumberFormat="1" applyFont="1"/>
    <xf numFmtId="164" fontId="4" fillId="3" borderId="2" xfId="2" applyNumberFormat="1" applyFont="1" applyFill="1" applyBorder="1" applyAlignment="1">
      <alignment horizontal="center"/>
    </xf>
    <xf numFmtId="0" fontId="0" fillId="0" borderId="0" xfId="0" applyAlignment="1">
      <alignment horizontal="left"/>
    </xf>
    <xf numFmtId="0" fontId="4" fillId="3" borderId="4" xfId="0" applyFont="1" applyFill="1" applyBorder="1"/>
    <xf numFmtId="0" fontId="7" fillId="5" borderId="0" xfId="0" applyFont="1" applyFill="1" applyAlignment="1">
      <alignment horizontal="left" vertical="top" wrapText="1"/>
    </xf>
    <xf numFmtId="49" fontId="5" fillId="2" borderId="7" xfId="2" applyNumberFormat="1" applyFont="1" applyFill="1" applyBorder="1" applyAlignment="1">
      <alignment wrapText="1"/>
    </xf>
    <xf numFmtId="164" fontId="5" fillId="2" borderId="8" xfId="2" applyNumberFormat="1" applyFont="1" applyFill="1" applyBorder="1" applyAlignment="1">
      <alignment wrapText="1"/>
    </xf>
    <xf numFmtId="164" fontId="5" fillId="2" borderId="9" xfId="2" applyNumberFormat="1" applyFont="1" applyFill="1" applyBorder="1" applyAlignment="1">
      <alignment wrapText="1"/>
    </xf>
    <xf numFmtId="164" fontId="9" fillId="2" borderId="2" xfId="2" applyNumberFormat="1" applyFont="1" applyFill="1" applyBorder="1" applyAlignment="1">
      <alignment wrapText="1"/>
    </xf>
    <xf numFmtId="0" fontId="11" fillId="2" borderId="4" xfId="0" applyFont="1" applyFill="1" applyBorder="1"/>
    <xf numFmtId="0" fontId="12" fillId="0" borderId="0" xfId="0" applyFont="1"/>
    <xf numFmtId="164" fontId="6" fillId="2" borderId="3" xfId="2" applyNumberFormat="1" applyFont="1" applyFill="1" applyBorder="1"/>
    <xf numFmtId="164" fontId="6" fillId="2" borderId="3" xfId="2" applyNumberFormat="1" applyFont="1" applyFill="1" applyBorder="1" applyAlignment="1">
      <alignment wrapText="1"/>
    </xf>
    <xf numFmtId="0" fontId="12" fillId="2" borderId="5" xfId="0" applyFont="1" applyFill="1" applyBorder="1"/>
    <xf numFmtId="165" fontId="15" fillId="2" borderId="10" xfId="3" applyNumberFormat="1" applyFont="1" applyFill="1" applyBorder="1"/>
    <xf numFmtId="9" fontId="10" fillId="5" borderId="0" xfId="4" applyFont="1" applyFill="1" applyAlignment="1">
      <alignment horizontal="right" vertical="center" wrapText="1"/>
    </xf>
    <xf numFmtId="0" fontId="8" fillId="2" borderId="11" xfId="0" applyFont="1" applyFill="1" applyBorder="1" applyAlignment="1">
      <alignment horizontal="left" indent="1"/>
    </xf>
    <xf numFmtId="0" fontId="8" fillId="2" borderId="12" xfId="0" applyFont="1" applyFill="1" applyBorder="1" applyAlignment="1">
      <alignment horizontal="left" indent="1"/>
    </xf>
    <xf numFmtId="0" fontId="8" fillId="2" borderId="12" xfId="0" applyFont="1" applyFill="1" applyBorder="1"/>
    <xf numFmtId="0" fontId="8" fillId="2" borderId="13" xfId="0" applyFont="1" applyFill="1" applyBorder="1"/>
    <xf numFmtId="164" fontId="4" fillId="3" borderId="14" xfId="2" applyNumberFormat="1" applyFont="1" applyFill="1" applyBorder="1" applyAlignment="1">
      <alignment horizontal="center"/>
    </xf>
    <xf numFmtId="49" fontId="5" fillId="2" borderId="15" xfId="2" applyNumberFormat="1" applyFont="1" applyFill="1" applyBorder="1" applyAlignment="1">
      <alignment horizontal="left" vertical="center" wrapText="1" indent="1"/>
    </xf>
    <xf numFmtId="49" fontId="5" fillId="2" borderId="16" xfId="2" applyNumberFormat="1" applyFont="1" applyFill="1" applyBorder="1" applyAlignment="1">
      <alignment horizontal="left" vertical="center" wrapText="1" indent="1"/>
    </xf>
    <xf numFmtId="164" fontId="5" fillId="2" borderId="16" xfId="2" applyNumberFormat="1" applyFont="1" applyFill="1" applyBorder="1" applyAlignment="1">
      <alignment vertical="center" wrapText="1"/>
    </xf>
    <xf numFmtId="164" fontId="5" fillId="2" borderId="17" xfId="2" applyNumberFormat="1" applyFont="1" applyFill="1" applyBorder="1" applyAlignment="1">
      <alignment vertical="center" wrapText="1"/>
    </xf>
    <xf numFmtId="164" fontId="9" fillId="2" borderId="14" xfId="2" applyNumberFormat="1" applyFont="1" applyFill="1" applyBorder="1" applyAlignment="1">
      <alignment wrapText="1"/>
    </xf>
    <xf numFmtId="164" fontId="6" fillId="2" borderId="18" xfId="2" applyNumberFormat="1" applyFont="1" applyFill="1" applyBorder="1" applyAlignment="1">
      <alignment wrapText="1"/>
    </xf>
    <xf numFmtId="165" fontId="16" fillId="2" borderId="7" xfId="3" applyNumberFormat="1" applyFont="1" applyFill="1" applyBorder="1"/>
    <xf numFmtId="165" fontId="16" fillId="2" borderId="8" xfId="3" applyNumberFormat="1" applyFont="1" applyFill="1" applyBorder="1"/>
    <xf numFmtId="165" fontId="16" fillId="2" borderId="9" xfId="3" applyNumberFormat="1" applyFont="1" applyFill="1" applyBorder="1"/>
    <xf numFmtId="0" fontId="8" fillId="2" borderId="13" xfId="0" applyFont="1" applyFill="1" applyBorder="1" applyAlignment="1">
      <alignment horizontal="left" wrapText="1" indent="1"/>
    </xf>
    <xf numFmtId="9" fontId="16" fillId="2" borderId="8" xfId="4" applyFont="1" applyFill="1" applyBorder="1"/>
    <xf numFmtId="164" fontId="16" fillId="2" borderId="8" xfId="2" applyNumberFormat="1" applyFont="1" applyFill="1" applyBorder="1"/>
    <xf numFmtId="0" fontId="10" fillId="3" borderId="0" xfId="0" applyFont="1" applyFill="1" applyAlignment="1">
      <alignment horizontal="center" vertical="center" wrapText="1"/>
    </xf>
    <xf numFmtId="0" fontId="15" fillId="4" borderId="0" xfId="0" applyFont="1" applyFill="1" applyAlignment="1">
      <alignment horizontal="left" vertical="top" wrapText="1"/>
    </xf>
    <xf numFmtId="0" fontId="10" fillId="5" borderId="6" xfId="0" applyFont="1" applyFill="1" applyBorder="1" applyAlignment="1">
      <alignment horizontal="left" vertical="center" wrapText="1"/>
    </xf>
  </cellXfs>
  <cellStyles count="5">
    <cellStyle name="Comma" xfId="2" builtinId="3"/>
    <cellStyle name="Currency" xfId="3" builtinId="4"/>
    <cellStyle name="Mortgage Calculator Details" xfId="1" xr:uid="{00000000-0005-0000-0000-000002000000}"/>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
  <sheetViews>
    <sheetView tabSelected="1" topLeftCell="A8" workbookViewId="0">
      <selection activeCell="F21" sqref="F21"/>
    </sheetView>
  </sheetViews>
  <sheetFormatPr defaultColWidth="8.85546875" defaultRowHeight="15" x14ac:dyDescent="0.25"/>
  <cols>
    <col min="1" max="1" width="50.85546875" customWidth="1"/>
    <col min="2" max="2" width="15" style="2" customWidth="1"/>
    <col min="3" max="3" width="66.42578125" style="2" customWidth="1"/>
    <col min="4" max="4" width="2.28515625" style="2" customWidth="1"/>
    <col min="5" max="5" width="53.140625" customWidth="1"/>
    <col min="6" max="6" width="15" customWidth="1"/>
  </cols>
  <sheetData>
    <row r="1" spans="1:15" ht="32.25" customHeight="1" x14ac:dyDescent="0.25">
      <c r="A1" s="35" t="s">
        <v>20</v>
      </c>
      <c r="B1" s="35"/>
      <c r="C1" s="35"/>
      <c r="D1" s="35"/>
      <c r="E1" s="35"/>
      <c r="F1" s="35"/>
      <c r="G1" s="1"/>
      <c r="H1" s="1"/>
      <c r="I1" s="1"/>
      <c r="J1" s="1"/>
      <c r="K1" s="1"/>
      <c r="L1" s="1"/>
      <c r="M1" s="1"/>
      <c r="N1" s="1"/>
      <c r="O1" s="1"/>
    </row>
    <row r="2" spans="1:15" ht="32.25" customHeight="1" x14ac:dyDescent="0.25">
      <c r="A2" s="35"/>
      <c r="B2" s="35"/>
      <c r="C2" s="35"/>
      <c r="D2" s="35"/>
      <c r="E2" s="35"/>
      <c r="F2" s="35"/>
      <c r="G2" s="1"/>
      <c r="H2" s="1"/>
      <c r="I2" s="1"/>
      <c r="J2" s="1"/>
      <c r="K2" s="1"/>
      <c r="L2" s="1"/>
      <c r="M2" s="1"/>
      <c r="N2" s="1"/>
      <c r="O2" s="1"/>
    </row>
    <row r="3" spans="1:15" s="4" customFormat="1" ht="28.5" customHeight="1" x14ac:dyDescent="0.25">
      <c r="A3" s="36" t="s">
        <v>14</v>
      </c>
      <c r="B3" s="36"/>
      <c r="C3" s="36"/>
      <c r="D3" s="36"/>
      <c r="E3" s="36"/>
      <c r="F3" s="36"/>
    </row>
    <row r="4" spans="1:15" s="4" customFormat="1" ht="28.5" customHeight="1" x14ac:dyDescent="0.25">
      <c r="A4" s="36"/>
      <c r="B4" s="36"/>
      <c r="C4" s="36"/>
      <c r="D4" s="36"/>
      <c r="E4" s="36"/>
      <c r="F4" s="36"/>
    </row>
    <row r="5" spans="1:15" s="4" customFormat="1" ht="28.5" customHeight="1" x14ac:dyDescent="0.25">
      <c r="A5" s="36"/>
      <c r="B5" s="36"/>
      <c r="C5" s="36"/>
      <c r="D5" s="36"/>
      <c r="E5" s="36"/>
      <c r="F5" s="36"/>
    </row>
    <row r="6" spans="1:15" s="4" customFormat="1" ht="28.5" customHeight="1" x14ac:dyDescent="0.25">
      <c r="A6" s="36"/>
      <c r="B6" s="36"/>
      <c r="C6" s="36"/>
      <c r="D6" s="36"/>
      <c r="E6" s="36"/>
      <c r="F6" s="36"/>
    </row>
    <row r="7" spans="1:15" s="4" customFormat="1" ht="28.5" customHeight="1" x14ac:dyDescent="0.25">
      <c r="A7" s="36"/>
      <c r="B7" s="36"/>
      <c r="C7" s="36"/>
      <c r="D7" s="36"/>
      <c r="E7" s="36"/>
      <c r="F7" s="36"/>
    </row>
    <row r="8" spans="1:15" s="4" customFormat="1" ht="28.5" customHeight="1" x14ac:dyDescent="0.25">
      <c r="A8" s="36"/>
      <c r="B8" s="36"/>
      <c r="C8" s="36"/>
      <c r="D8" s="36"/>
      <c r="E8" s="36"/>
      <c r="F8" s="36"/>
    </row>
    <row r="9" spans="1:15" s="4" customFormat="1" ht="47.25" customHeight="1" thickBot="1" x14ac:dyDescent="0.3">
      <c r="A9" s="6"/>
      <c r="B9" s="6"/>
      <c r="C9" s="6"/>
      <c r="D9" s="37" t="s">
        <v>8</v>
      </c>
      <c r="E9" s="37"/>
      <c r="F9" s="17">
        <f>(B22-F22)/F22</f>
        <v>1.6274234722475791</v>
      </c>
    </row>
    <row r="10" spans="1:15" ht="18.75" x14ac:dyDescent="0.3">
      <c r="A10" s="5" t="s">
        <v>18</v>
      </c>
      <c r="B10" s="3" t="s">
        <v>5</v>
      </c>
      <c r="C10" s="22" t="s">
        <v>1</v>
      </c>
      <c r="D10" s="3"/>
      <c r="E10" s="5" t="s">
        <v>0</v>
      </c>
      <c r="F10" s="3" t="s">
        <v>4</v>
      </c>
    </row>
    <row r="11" spans="1:15" ht="126" x14ac:dyDescent="0.25">
      <c r="A11" s="18" t="s">
        <v>2</v>
      </c>
      <c r="B11" s="29">
        <v>20000</v>
      </c>
      <c r="C11" s="23" t="s">
        <v>6</v>
      </c>
      <c r="D11" s="7"/>
      <c r="E11" s="18" t="s">
        <v>10</v>
      </c>
      <c r="F11" s="29">
        <f>50000*2+75000</f>
        <v>175000</v>
      </c>
    </row>
    <row r="12" spans="1:15" ht="78.75" x14ac:dyDescent="0.25">
      <c r="A12" s="19" t="s">
        <v>3</v>
      </c>
      <c r="B12" s="30">
        <v>11550</v>
      </c>
      <c r="C12" s="24" t="s">
        <v>19</v>
      </c>
      <c r="D12" s="8"/>
      <c r="E12" s="19" t="s">
        <v>11</v>
      </c>
      <c r="F12" s="33">
        <v>0.35</v>
      </c>
    </row>
    <row r="13" spans="1:15" ht="29.25" customHeight="1" x14ac:dyDescent="0.25">
      <c r="A13" s="20"/>
      <c r="B13" s="30"/>
      <c r="C13" s="25"/>
      <c r="D13" s="8"/>
      <c r="E13" s="19" t="s">
        <v>12</v>
      </c>
      <c r="F13" s="30">
        <f>F11*(1+F12)</f>
        <v>236250.00000000003</v>
      </c>
    </row>
    <row r="14" spans="1:15" ht="15.75" x14ac:dyDescent="0.25">
      <c r="A14" s="20"/>
      <c r="B14" s="30"/>
      <c r="C14" s="25"/>
      <c r="D14" s="8"/>
      <c r="E14" s="20"/>
      <c r="F14" s="34"/>
    </row>
    <row r="15" spans="1:15" ht="15.75" x14ac:dyDescent="0.25">
      <c r="A15" s="20"/>
      <c r="B15" s="30"/>
      <c r="C15" s="25"/>
      <c r="D15" s="8"/>
      <c r="E15" s="19" t="s">
        <v>16</v>
      </c>
      <c r="F15" s="30">
        <f>(F13/2080)*8</f>
        <v>908.6538461538463</v>
      </c>
    </row>
    <row r="16" spans="1:15" ht="15.75" x14ac:dyDescent="0.25">
      <c r="A16" s="20"/>
      <c r="B16" s="30"/>
      <c r="C16" s="25"/>
      <c r="D16" s="8"/>
      <c r="E16" s="20"/>
      <c r="F16" s="34"/>
    </row>
    <row r="17" spans="1:6" ht="15.75" x14ac:dyDescent="0.25">
      <c r="A17" s="20"/>
      <c r="B17" s="30"/>
      <c r="C17" s="25"/>
      <c r="D17" s="8"/>
      <c r="E17" s="19" t="s">
        <v>9</v>
      </c>
      <c r="F17" s="34">
        <v>3</v>
      </c>
    </row>
    <row r="18" spans="1:6" ht="15.75" x14ac:dyDescent="0.25">
      <c r="A18" s="20"/>
      <c r="B18" s="30"/>
      <c r="C18" s="25"/>
      <c r="D18" s="8"/>
      <c r="E18" s="20"/>
      <c r="F18" s="34"/>
    </row>
    <row r="19" spans="1:6" ht="15.75" x14ac:dyDescent="0.25">
      <c r="A19" s="20"/>
      <c r="B19" s="30"/>
      <c r="C19" s="25"/>
      <c r="D19" s="8"/>
      <c r="E19" s="19" t="s">
        <v>13</v>
      </c>
      <c r="F19" s="30">
        <f>F17*F15</f>
        <v>2725.961538461539</v>
      </c>
    </row>
    <row r="20" spans="1:6" ht="15.75" x14ac:dyDescent="0.25">
      <c r="A20" s="20"/>
      <c r="B20" s="30"/>
      <c r="C20" s="25"/>
      <c r="D20" s="8"/>
      <c r="E20" s="20"/>
      <c r="F20" s="34"/>
    </row>
    <row r="21" spans="1:6" ht="32.25" thickBot="1" x14ac:dyDescent="0.3">
      <c r="A21" s="21"/>
      <c r="B21" s="31"/>
      <c r="C21" s="26"/>
      <c r="D21" s="9"/>
      <c r="E21" s="32" t="s">
        <v>15</v>
      </c>
      <c r="F21" s="31">
        <f>(195+1199+1000+700)*3</f>
        <v>9282</v>
      </c>
    </row>
    <row r="22" spans="1:6" s="12" customFormat="1" ht="28.5" customHeight="1" thickBot="1" x14ac:dyDescent="0.35">
      <c r="A22" s="11" t="s">
        <v>7</v>
      </c>
      <c r="B22" s="16">
        <f>SUM(B11:B21)</f>
        <v>31550</v>
      </c>
      <c r="C22" s="27"/>
      <c r="D22" s="10"/>
      <c r="E22" s="11" t="s">
        <v>17</v>
      </c>
      <c r="F22" s="16">
        <f>SUM(F19:F21)</f>
        <v>12007.961538461539</v>
      </c>
    </row>
    <row r="23" spans="1:6" s="12" customFormat="1" ht="20.25" thickTop="1" thickBot="1" x14ac:dyDescent="0.35">
      <c r="A23" s="15"/>
      <c r="B23" s="13"/>
      <c r="C23" s="28"/>
      <c r="D23" s="14"/>
      <c r="E23" s="15"/>
      <c r="F23" s="13"/>
    </row>
  </sheetData>
  <mergeCells count="3">
    <mergeCell ref="A1:F2"/>
    <mergeCell ref="A3:F8"/>
    <mergeCell ref="D9:E9"/>
  </mergeCells>
  <printOptions horizontalCentered="1"/>
  <pageMargins left="0.45" right="0.45" top="0.75" bottom="0.5" header="0.3" footer="0.3"/>
  <pageSetup scale="63" orientation="landscape" r:id="rId1"/>
  <headerFooter>
    <oddFooter>&amp;L&amp;A&amp;C&amp;D&amp;RCompleted by:</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NRTA Conference ROI Calculator</vt:lpstr>
      <vt:lpstr>'NRTA Conference ROI Calculator'!Print_Area</vt:lpstr>
      <vt:lpstr>'NRTA Conference ROI Calculator'!Print_Titles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dc:creator>
  <cp:lastModifiedBy>Lisa Krizek</cp:lastModifiedBy>
  <cp:lastPrinted>2017-07-07T15:35:53Z</cp:lastPrinted>
  <dcterms:created xsi:type="dcterms:W3CDTF">2017-07-06T21:56:50Z</dcterms:created>
  <dcterms:modified xsi:type="dcterms:W3CDTF">2025-04-15T12:40:49Z</dcterms:modified>
</cp:coreProperties>
</file>